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loudStation\推動大學程式設計教學計畫書\plus網站\"/>
    </mc:Choice>
  </mc:AlternateContent>
  <bookViews>
    <workbookView xWindow="0" yWindow="0" windowWidth="28800" windowHeight="12390" activeTab="1"/>
  </bookViews>
  <sheets>
    <sheet name="程式完整度" sheetId="1" r:id="rId1"/>
    <sheet name="成績計算表" sheetId="4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4" l="1"/>
  <c r="C1" i="4" s="1"/>
  <c r="R1" i="4"/>
  <c r="E1" i="4" s="1"/>
  <c r="S1" i="4"/>
  <c r="G1" i="4" s="1"/>
  <c r="T1" i="4"/>
  <c r="I1" i="4" s="1"/>
  <c r="U1" i="4"/>
  <c r="K1" i="4" s="1"/>
  <c r="W2" i="4"/>
  <c r="Q2" i="4"/>
  <c r="R2" i="4"/>
  <c r="S2" i="4"/>
  <c r="T2" i="4"/>
  <c r="U2" i="4"/>
  <c r="W3" i="4"/>
  <c r="Q3" i="4"/>
  <c r="R3" i="4"/>
  <c r="S3" i="4"/>
  <c r="T3" i="4"/>
  <c r="U3" i="4"/>
  <c r="W4" i="4"/>
  <c r="Q4" i="4"/>
  <c r="R4" i="4"/>
  <c r="S4" i="4"/>
  <c r="T4" i="4"/>
  <c r="U4" i="4"/>
  <c r="W5" i="4"/>
  <c r="Q5" i="4"/>
  <c r="R5" i="4"/>
  <c r="S5" i="4"/>
  <c r="T5" i="4"/>
  <c r="U5" i="4"/>
  <c r="L2" i="4" l="1"/>
  <c r="H2" i="4"/>
  <c r="D16" i="4"/>
  <c r="J4" i="4"/>
  <c r="J6" i="4"/>
  <c r="J8" i="4"/>
  <c r="J10" i="4"/>
  <c r="J12" i="4"/>
  <c r="J14" i="4"/>
  <c r="J16" i="4"/>
  <c r="J18" i="4"/>
  <c r="J20" i="4"/>
  <c r="J22" i="4"/>
  <c r="J24" i="4"/>
  <c r="J26" i="4"/>
  <c r="J28" i="4"/>
  <c r="J3" i="4"/>
  <c r="J5" i="4"/>
  <c r="J7" i="4"/>
  <c r="J9" i="4"/>
  <c r="J11" i="4"/>
  <c r="J13" i="4"/>
  <c r="J15" i="4"/>
  <c r="J17" i="4"/>
  <c r="J19" i="4"/>
  <c r="J21" i="4"/>
  <c r="J23" i="4"/>
  <c r="J25" i="4"/>
  <c r="J27" i="4"/>
  <c r="F4" i="4"/>
  <c r="F6" i="4"/>
  <c r="F8" i="4"/>
  <c r="F10" i="4"/>
  <c r="F12" i="4"/>
  <c r="F14" i="4"/>
  <c r="F16" i="4"/>
  <c r="F18" i="4"/>
  <c r="F20" i="4"/>
  <c r="F22" i="4"/>
  <c r="F24" i="4"/>
  <c r="F26" i="4"/>
  <c r="F28" i="4"/>
  <c r="F3" i="4"/>
  <c r="F5" i="4"/>
  <c r="F7" i="4"/>
  <c r="F9" i="4"/>
  <c r="F11" i="4"/>
  <c r="F13" i="4"/>
  <c r="F15" i="4"/>
  <c r="F17" i="4"/>
  <c r="F19" i="4"/>
  <c r="F21" i="4"/>
  <c r="F23" i="4"/>
  <c r="F25" i="4"/>
  <c r="F27" i="4"/>
  <c r="D2" i="4"/>
  <c r="D28" i="4"/>
  <c r="D24" i="4"/>
  <c r="D20" i="4"/>
  <c r="L4" i="4"/>
  <c r="L6" i="4"/>
  <c r="L8" i="4"/>
  <c r="L10" i="4"/>
  <c r="L12" i="4"/>
  <c r="L14" i="4"/>
  <c r="L16" i="4"/>
  <c r="L18" i="4"/>
  <c r="L20" i="4"/>
  <c r="L22" i="4"/>
  <c r="L24" i="4"/>
  <c r="L26" i="4"/>
  <c r="L28" i="4"/>
  <c r="L3" i="4"/>
  <c r="L5" i="4"/>
  <c r="L7" i="4"/>
  <c r="L9" i="4"/>
  <c r="L11" i="4"/>
  <c r="L13" i="4"/>
  <c r="L15" i="4"/>
  <c r="L17" i="4"/>
  <c r="L19" i="4"/>
  <c r="L21" i="4"/>
  <c r="L23" i="4"/>
  <c r="L25" i="4"/>
  <c r="L27" i="4"/>
  <c r="H4" i="4"/>
  <c r="H6" i="4"/>
  <c r="H8" i="4"/>
  <c r="H10" i="4"/>
  <c r="H12" i="4"/>
  <c r="H14" i="4"/>
  <c r="H16" i="4"/>
  <c r="H18" i="4"/>
  <c r="H20" i="4"/>
  <c r="H22" i="4"/>
  <c r="H24" i="4"/>
  <c r="H26" i="4"/>
  <c r="H28" i="4"/>
  <c r="H3" i="4"/>
  <c r="H5" i="4"/>
  <c r="H7" i="4"/>
  <c r="H9" i="4"/>
  <c r="H11" i="4"/>
  <c r="H13" i="4"/>
  <c r="H15" i="4"/>
  <c r="H17" i="4"/>
  <c r="H19" i="4"/>
  <c r="H21" i="4"/>
  <c r="H23" i="4"/>
  <c r="H25" i="4"/>
  <c r="H27" i="4"/>
  <c r="D4" i="4"/>
  <c r="M4" i="4" s="1"/>
  <c r="N4" i="4" s="1"/>
  <c r="D6" i="4"/>
  <c r="M6" i="4" s="1"/>
  <c r="N6" i="4" s="1"/>
  <c r="D8" i="4"/>
  <c r="M8" i="4" s="1"/>
  <c r="N8" i="4" s="1"/>
  <c r="D10" i="4"/>
  <c r="M10" i="4" s="1"/>
  <c r="N10" i="4" s="1"/>
  <c r="D12" i="4"/>
  <c r="M12" i="4" s="1"/>
  <c r="N12" i="4" s="1"/>
  <c r="D3" i="4"/>
  <c r="M3" i="4" s="1"/>
  <c r="N3" i="4" s="1"/>
  <c r="D5" i="4"/>
  <c r="M5" i="4" s="1"/>
  <c r="N5" i="4" s="1"/>
  <c r="D7" i="4"/>
  <c r="M7" i="4" s="1"/>
  <c r="N7" i="4" s="1"/>
  <c r="D9" i="4"/>
  <c r="M9" i="4" s="1"/>
  <c r="N9" i="4" s="1"/>
  <c r="D11" i="4"/>
  <c r="M11" i="4" s="1"/>
  <c r="N11" i="4" s="1"/>
  <c r="D13" i="4"/>
  <c r="M13" i="4" s="1"/>
  <c r="N13" i="4" s="1"/>
  <c r="D15" i="4"/>
  <c r="M15" i="4" s="1"/>
  <c r="N15" i="4" s="1"/>
  <c r="D17" i="4"/>
  <c r="M17" i="4" s="1"/>
  <c r="N17" i="4" s="1"/>
  <c r="D19" i="4"/>
  <c r="M19" i="4" s="1"/>
  <c r="N19" i="4" s="1"/>
  <c r="D21" i="4"/>
  <c r="M21" i="4" s="1"/>
  <c r="N21" i="4" s="1"/>
  <c r="D23" i="4"/>
  <c r="M23" i="4" s="1"/>
  <c r="N23" i="4" s="1"/>
  <c r="D25" i="4"/>
  <c r="M25" i="4" s="1"/>
  <c r="N25" i="4" s="1"/>
  <c r="D27" i="4"/>
  <c r="M27" i="4" s="1"/>
  <c r="N27" i="4" s="1"/>
  <c r="F2" i="4"/>
  <c r="J2" i="4"/>
  <c r="D26" i="4"/>
  <c r="D22" i="4"/>
  <c r="M22" i="4" s="1"/>
  <c r="N22" i="4" s="1"/>
  <c r="D18" i="4"/>
  <c r="D14" i="4"/>
  <c r="M14" i="4" s="1"/>
  <c r="N14" i="4" s="1"/>
  <c r="M18" i="4" l="1"/>
  <c r="N18" i="4" s="1"/>
  <c r="M26" i="4"/>
  <c r="N26" i="4" s="1"/>
  <c r="M2" i="4"/>
  <c r="N2" i="4" s="1"/>
  <c r="M16" i="4"/>
  <c r="N16" i="4" s="1"/>
  <c r="M24" i="4"/>
  <c r="N24" i="4" s="1"/>
  <c r="M20" i="4"/>
  <c r="N20" i="4" s="1"/>
  <c r="M28" i="4"/>
  <c r="N28" i="4" s="1"/>
</calcChain>
</file>

<file path=xl/sharedStrings.xml><?xml version="1.0" encoding="utf-8"?>
<sst xmlns="http://schemas.openxmlformats.org/spreadsheetml/2006/main" count="96" uniqueCount="91">
  <si>
    <t>類別</t>
  </si>
  <si>
    <t>正確性</t>
  </si>
  <si>
    <t>結構</t>
  </si>
  <si>
    <t>清晰度</t>
    <phoneticPr fontId="1" type="noConversion"/>
  </si>
  <si>
    <t>佈局</t>
  </si>
  <si>
    <t>例外</t>
  </si>
  <si>
    <t>使用很少的退出狀態</t>
    <phoneticPr fontId="1" type="noConversion"/>
  </si>
  <si>
    <t>有使用退出狀態，但在每項工作中都使用了很多。</t>
    <phoneticPr fontId="1" type="noConversion"/>
  </si>
  <si>
    <t>退出狀態適度使用，且不是每項工作的工具。</t>
    <phoneticPr fontId="1" type="noConversion"/>
  </si>
  <si>
    <t>同儕評估量表</t>
    <phoneticPr fontId="1" type="noConversion"/>
  </si>
  <si>
    <t>學生2</t>
  </si>
  <si>
    <t>學生3</t>
  </si>
  <si>
    <t>學生4</t>
  </si>
  <si>
    <t>學生5</t>
  </si>
  <si>
    <t>學生6</t>
  </si>
  <si>
    <t>學生7</t>
  </si>
  <si>
    <t>學生8</t>
  </si>
  <si>
    <t>學生9</t>
  </si>
  <si>
    <t>學生10</t>
  </si>
  <si>
    <t>學生11</t>
  </si>
  <si>
    <t>學生12</t>
  </si>
  <si>
    <t>學生13</t>
  </si>
  <si>
    <t>學生14</t>
  </si>
  <si>
    <t>學生15</t>
  </si>
  <si>
    <t>學生16</t>
  </si>
  <si>
    <t>學生17</t>
  </si>
  <si>
    <t>學生18</t>
  </si>
  <si>
    <t>學生19</t>
  </si>
  <si>
    <t>學生20</t>
  </si>
  <si>
    <t>學生21</t>
  </si>
  <si>
    <t>學生22</t>
  </si>
  <si>
    <t>學生23</t>
  </si>
  <si>
    <t>學生24</t>
  </si>
  <si>
    <t>學生25</t>
  </si>
  <si>
    <t>學生26</t>
  </si>
  <si>
    <t>學生27</t>
  </si>
  <si>
    <r>
      <rPr>
        <sz val="10"/>
        <color theme="1"/>
        <rFont val="細明體"/>
        <family val="3"/>
        <charset val="136"/>
      </rPr>
      <t>不滿意</t>
    </r>
    <r>
      <rPr>
        <sz val="10"/>
        <color theme="1"/>
        <rFont val="Palatino Linotype"/>
        <family val="1"/>
      </rPr>
      <t>(1)</t>
    </r>
    <phoneticPr fontId="1" type="noConversion"/>
  </si>
  <si>
    <r>
      <rPr>
        <sz val="10"/>
        <color theme="1"/>
        <rFont val="細明體"/>
        <family val="3"/>
        <charset val="136"/>
      </rPr>
      <t>滿意的</t>
    </r>
    <r>
      <rPr>
        <sz val="10"/>
        <color theme="1"/>
        <rFont val="Palatino Linotype"/>
        <family val="1"/>
      </rPr>
      <t>(2)</t>
    </r>
    <phoneticPr fontId="1" type="noConversion"/>
  </si>
  <si>
    <r>
      <rPr>
        <sz val="10"/>
        <color theme="1"/>
        <rFont val="細明體"/>
        <family val="3"/>
        <charset val="136"/>
      </rPr>
      <t>好的</t>
    </r>
    <r>
      <rPr>
        <sz val="10"/>
        <color theme="1"/>
        <rFont val="Palatino Linotype"/>
        <family val="1"/>
      </rPr>
      <t>(3)</t>
    </r>
    <phoneticPr fontId="1" type="noConversion"/>
  </si>
  <si>
    <r>
      <rPr>
        <sz val="10"/>
        <color theme="1"/>
        <rFont val="細明體"/>
        <family val="3"/>
        <charset val="136"/>
      </rPr>
      <t>優秀的</t>
    </r>
    <r>
      <rPr>
        <sz val="10"/>
        <color theme="1"/>
        <rFont val="Palatino Linotype"/>
        <family val="1"/>
      </rPr>
      <t>(4)</t>
    </r>
    <phoneticPr fontId="1" type="noConversion"/>
  </si>
  <si>
    <t>(1)我認為該程式根本不會運行。
(2)完成低於50%的規範。
(3)我認為程式碼 50% 以上的錯誤。</t>
    <phoneticPr fontId="1" type="noConversion"/>
  </si>
  <si>
    <t>此程式碼中沒有使用退出狀態</t>
    <phoneticPr fontId="1" type="noConversion"/>
  </si>
  <si>
    <t>(1)我認為該程式會運行，但大多不正確。
(2)完成50 % 到 69%的規範。
我認為程式31% 到 50% 的錯誤。</t>
    <phoneticPr fontId="1" type="noConversion"/>
  </si>
  <si>
    <r>
      <t>(1)</t>
    </r>
    <r>
      <rPr>
        <sz val="10"/>
        <color theme="1"/>
        <rFont val="細明體"/>
        <family val="3"/>
        <charset val="136"/>
      </rPr>
      <t xml:space="preserve">我認為該程式會運行，但略有錯誤。
</t>
    </r>
    <r>
      <rPr>
        <sz val="10"/>
        <color theme="1"/>
        <rFont val="Palatino Linotype"/>
        <family val="1"/>
      </rPr>
      <t>(2)</t>
    </r>
    <r>
      <rPr>
        <sz val="10"/>
        <color theme="1"/>
        <rFont val="細明體"/>
        <family val="3"/>
        <charset val="136"/>
      </rPr>
      <t>完成</t>
    </r>
    <r>
      <rPr>
        <sz val="10"/>
        <color theme="1"/>
        <rFont val="Palatino Linotype"/>
        <family val="1"/>
      </rPr>
      <t xml:space="preserve"> 70% </t>
    </r>
    <r>
      <rPr>
        <sz val="10"/>
        <color theme="1"/>
        <rFont val="細明體"/>
        <family val="3"/>
        <charset val="136"/>
      </rPr>
      <t>到</t>
    </r>
    <r>
      <rPr>
        <sz val="10"/>
        <color theme="1"/>
        <rFont val="Palatino Linotype"/>
        <family val="1"/>
      </rPr>
      <t xml:space="preserve"> 89%</t>
    </r>
    <r>
      <rPr>
        <sz val="10"/>
        <color theme="1"/>
        <rFont val="細明體"/>
        <family val="3"/>
        <charset val="136"/>
      </rPr>
      <t>的規範。
我認為程式碼</t>
    </r>
    <r>
      <rPr>
        <sz val="10"/>
        <color theme="1"/>
        <rFont val="Palatino Linotype"/>
        <family val="1"/>
      </rPr>
      <t xml:space="preserve">11% </t>
    </r>
    <r>
      <rPr>
        <sz val="10"/>
        <color theme="1"/>
        <rFont val="細明體"/>
        <family val="3"/>
        <charset val="136"/>
      </rPr>
      <t>到</t>
    </r>
    <r>
      <rPr>
        <sz val="10"/>
        <color theme="1"/>
        <rFont val="Palatino Linotype"/>
        <family val="1"/>
      </rPr>
      <t xml:space="preserve"> 30% </t>
    </r>
    <r>
      <rPr>
        <sz val="10"/>
        <color theme="1"/>
        <rFont val="細明體"/>
        <family val="3"/>
        <charset val="136"/>
      </rPr>
      <t>的錯誤。</t>
    </r>
    <phoneticPr fontId="1" type="noConversion"/>
  </si>
  <si>
    <t>(1)我認為該程式會運行，有正確的輸入及輸出。
(2)該程式滿足 90% 到 100%的規範。
我認為該程式沒有錯誤。</t>
    <phoneticPr fontId="1" type="noConversion"/>
  </si>
  <si>
    <t>(1)適當選擇變數類型、全域、參數和資料結構。
(2)程式碼在所有情況下都使用抽象方法。</t>
    <phoneticPr fontId="1" type="noConversion"/>
  </si>
  <si>
    <r>
      <t>(1)</t>
    </r>
    <r>
      <rPr>
        <sz val="10"/>
        <color theme="1"/>
        <rFont val="細明體"/>
        <family val="3"/>
        <charset val="136"/>
      </rPr>
      <t>變數類型和資料結構（例如，陣列</t>
    </r>
    <r>
      <rPr>
        <sz val="10"/>
        <color theme="1"/>
        <rFont val="Palatino Linotype"/>
        <family val="1"/>
      </rPr>
      <t>/</t>
    </r>
    <r>
      <rPr>
        <sz val="10"/>
        <color theme="1"/>
        <rFont val="細明體"/>
        <family val="3"/>
        <charset val="136"/>
      </rPr>
      <t>串列</t>
    </r>
    <r>
      <rPr>
        <sz val="10"/>
        <color theme="1"/>
        <rFont val="Palatino Linotype"/>
        <family val="1"/>
      </rPr>
      <t>)</t>
    </r>
    <r>
      <rPr>
        <sz val="10"/>
        <color theme="1"/>
        <rFont val="細明體"/>
        <family val="3"/>
        <charset val="136"/>
      </rPr>
      <t>正確使用</t>
    </r>
    <r>
      <rPr>
        <sz val="10"/>
        <color theme="1"/>
        <rFont val="Palatino Linotype"/>
        <family val="1"/>
      </rPr>
      <t xml:space="preserve">70% </t>
    </r>
    <r>
      <rPr>
        <sz val="10"/>
        <color theme="1"/>
        <rFont val="細明體"/>
        <family val="3"/>
        <charset val="136"/>
      </rPr>
      <t>到</t>
    </r>
    <r>
      <rPr>
        <sz val="10"/>
        <color theme="1"/>
        <rFont val="Palatino Linotype"/>
        <family val="1"/>
      </rPr>
      <t xml:space="preserve"> 89%</t>
    </r>
    <r>
      <rPr>
        <sz val="10"/>
        <color theme="1"/>
        <rFont val="細明體"/>
        <family val="3"/>
        <charset val="136"/>
      </rPr>
      <t xml:space="preserve">。
</t>
    </r>
    <r>
      <rPr>
        <sz val="10"/>
        <color theme="1"/>
        <rFont val="Palatino Linotype"/>
        <family val="1"/>
      </rPr>
      <t>(2)</t>
    </r>
    <r>
      <rPr>
        <sz val="10"/>
        <color theme="1"/>
        <rFont val="細明體"/>
        <family val="3"/>
        <charset val="136"/>
      </rPr>
      <t>程式碼在大多數情況下使用抽象方法</t>
    </r>
    <phoneticPr fontId="1" type="noConversion"/>
  </si>
  <si>
    <r>
      <t>(1)</t>
    </r>
    <r>
      <rPr>
        <sz val="10"/>
        <color theme="1"/>
        <rFont val="細明體"/>
        <family val="3"/>
        <charset val="136"/>
      </rPr>
      <t>變數類型和資料結構（例如，陣列</t>
    </r>
    <r>
      <rPr>
        <sz val="10"/>
        <color theme="1"/>
        <rFont val="Palatino Linotype"/>
        <family val="1"/>
      </rPr>
      <t>/</t>
    </r>
    <r>
      <rPr>
        <sz val="10"/>
        <color theme="1"/>
        <rFont val="細明體"/>
        <family val="3"/>
        <charset val="136"/>
      </rPr>
      <t>串列</t>
    </r>
    <r>
      <rPr>
        <sz val="10"/>
        <color theme="1"/>
        <rFont val="Palatino Linotype"/>
        <family val="1"/>
      </rPr>
      <t>)</t>
    </r>
    <r>
      <rPr>
        <sz val="10"/>
        <color theme="1"/>
        <rFont val="細明體"/>
        <family val="3"/>
        <charset val="136"/>
      </rPr>
      <t>正確使用</t>
    </r>
    <r>
      <rPr>
        <sz val="10"/>
        <color theme="1"/>
        <rFont val="Palatino Linotype"/>
        <family val="1"/>
      </rPr>
      <t xml:space="preserve">50% </t>
    </r>
    <r>
      <rPr>
        <sz val="10"/>
        <color theme="1"/>
        <rFont val="細明體"/>
        <family val="3"/>
        <charset val="136"/>
      </rPr>
      <t>到</t>
    </r>
    <r>
      <rPr>
        <sz val="10"/>
        <color theme="1"/>
        <rFont val="Palatino Linotype"/>
        <family val="1"/>
      </rPr>
      <t xml:space="preserve"> 69%</t>
    </r>
    <r>
      <rPr>
        <sz val="10"/>
        <color theme="1"/>
        <rFont val="細明體"/>
        <family val="3"/>
        <charset val="136"/>
      </rPr>
      <t xml:space="preserve">。
</t>
    </r>
    <r>
      <rPr>
        <sz val="10"/>
        <color theme="1"/>
        <rFont val="Palatino Linotype"/>
        <family val="1"/>
      </rPr>
      <t>(2)</t>
    </r>
    <r>
      <rPr>
        <sz val="10"/>
        <color theme="1"/>
        <rFont val="細明體"/>
        <family val="3"/>
        <charset val="136"/>
      </rPr>
      <t>程式碼在某些情況下使用抽象方法。</t>
    </r>
    <phoneticPr fontId="1" type="noConversion"/>
  </si>
  <si>
    <r>
      <t>(1)</t>
    </r>
    <r>
      <rPr>
        <sz val="10"/>
        <color theme="1"/>
        <rFont val="細明體"/>
        <family val="3"/>
        <charset val="136"/>
      </rPr>
      <t>變數類型和資料結構（例如，陣列</t>
    </r>
    <r>
      <rPr>
        <sz val="10"/>
        <color theme="1"/>
        <rFont val="Palatino Linotype"/>
        <family val="1"/>
      </rPr>
      <t>/</t>
    </r>
    <r>
      <rPr>
        <sz val="10"/>
        <color theme="1"/>
        <rFont val="細明體"/>
        <family val="3"/>
        <charset val="136"/>
      </rPr>
      <t>串列</t>
    </r>
    <r>
      <rPr>
        <sz val="10"/>
        <color theme="1"/>
        <rFont val="Palatino Linotype"/>
        <family val="1"/>
      </rPr>
      <t>)</t>
    </r>
    <r>
      <rPr>
        <sz val="10"/>
        <color theme="1"/>
        <rFont val="細明體"/>
        <family val="3"/>
        <charset val="136"/>
      </rPr>
      <t>正確使用不到</t>
    </r>
    <r>
      <rPr>
        <sz val="10"/>
        <color theme="1"/>
        <rFont val="Palatino Linotype"/>
        <family val="1"/>
      </rPr>
      <t xml:space="preserve"> 50%</t>
    </r>
    <r>
      <rPr>
        <sz val="10"/>
        <color theme="1"/>
        <rFont val="細明體"/>
        <family val="3"/>
        <charset val="136"/>
      </rPr>
      <t xml:space="preserve">。
</t>
    </r>
    <r>
      <rPr>
        <sz val="10"/>
        <color theme="1"/>
        <rFont val="Palatino Linotype"/>
        <family val="1"/>
      </rPr>
      <t>(2)</t>
    </r>
    <r>
      <rPr>
        <sz val="10"/>
        <color theme="1"/>
        <rFont val="細明體"/>
        <family val="3"/>
        <charset val="136"/>
      </rPr>
      <t>程式碼不使用抽象方法（例如，迴圈）。</t>
    </r>
    <phoneticPr fontId="1" type="noConversion"/>
  </si>
  <si>
    <t>(1)許多全域變數和遺漏不明確的變數。
(2)程式碼難懂，沒有使用適當的語言能力。</t>
    <phoneticPr fontId="1" type="noConversion"/>
  </si>
  <si>
    <t>(1)很少全域變數，很少有模糊的命名。
(2)程式碼難以閱讀；語言能力使用不佳。</t>
    <phoneticPr fontId="1" type="noConversion"/>
  </si>
  <si>
    <t>(1)變數的名稱清楚地表明了它們的用途，並且全域變數的使用謹慎且適當。
(2)格式良好、易於理解的程式碼；適當使用語言能力。</t>
    <phoneticPr fontId="1" type="noConversion"/>
  </si>
  <si>
    <t>(1)無全域變數，明確命名。
(2)使用了語言能力，但很難閱讀一次就能掌握。</t>
    <phoneticPr fontId="1" type="noConversion"/>
  </si>
  <si>
    <t>(1)內縮分解為適當的較小邏輯單元。
(2)簡潔、有意義且格式正確的註解。</t>
    <phoneticPr fontId="1" type="noConversion"/>
  </si>
  <si>
    <t>(1)運用空格使程式相當容易閱讀。
(2)局部寫得不好或格式不正確的註解。</t>
    <phoneticPr fontId="1" type="noConversion"/>
  </si>
  <si>
    <t>(1)使用了空格但內縮不一致。
(2)冗長、不必要、不正確或格式錯誤的註解。</t>
    <phoneticPr fontId="1" type="noConversion"/>
  </si>
  <si>
    <t>(1)不使用空格（例如，內縮、空行）。
(2)根本沒有註解。</t>
    <phoneticPr fontId="1" type="noConversion"/>
  </si>
  <si>
    <t>等級</t>
    <phoneticPr fontId="1" type="noConversion"/>
  </si>
  <si>
    <r>
      <rPr>
        <vertAlign val="subscript"/>
        <sz val="18"/>
        <color theme="1"/>
        <rFont val="新細明體"/>
        <family val="1"/>
        <charset val="136"/>
        <scheme val="minor"/>
      </rPr>
      <t xml:space="preserve">姓名      </t>
    </r>
    <r>
      <rPr>
        <vertAlign val="superscript"/>
        <sz val="18"/>
        <color theme="1"/>
        <rFont val="新細明體"/>
        <family val="1"/>
        <charset val="136"/>
        <scheme val="minor"/>
      </rPr>
      <t>準則</t>
    </r>
    <phoneticPr fontId="1" type="noConversion"/>
  </si>
  <si>
    <t>小計</t>
    <phoneticPr fontId="1" type="noConversion"/>
  </si>
  <si>
    <t>總分</t>
    <phoneticPr fontId="1" type="noConversion"/>
  </si>
  <si>
    <t>學生1</t>
    <phoneticPr fontId="1" type="noConversion"/>
  </si>
  <si>
    <t>.</t>
    <phoneticPr fontId="1" type="noConversion"/>
  </si>
  <si>
    <t>學號</t>
    <phoneticPr fontId="1" type="noConversion"/>
  </si>
  <si>
    <t>0001</t>
    <phoneticPr fontId="1" type="noConversion"/>
  </si>
  <si>
    <t>0003</t>
  </si>
  <si>
    <t>0004</t>
  </si>
  <si>
    <t>0005</t>
  </si>
  <si>
    <t>0006</t>
  </si>
  <si>
    <t>0007</t>
  </si>
  <si>
    <t>0008</t>
  </si>
  <si>
    <t>0009</t>
  </si>
  <si>
    <t>0002</t>
    <phoneticPr fontId="1" type="noConversion"/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</si>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</sst>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Palatino Linotype"/>
      <family val="1"/>
    </font>
    <font>
      <sz val="10"/>
      <color theme="1"/>
      <name val="細明體"/>
      <family val="3"/>
      <charset val="136"/>
    </font>
    <font>
      <sz val="11"/>
      <name val="細明體"/>
      <family val="3"/>
      <charset val="136"/>
    </font>
    <font>
      <sz val="11"/>
      <name val="Palatino Linotype"/>
      <family val="1"/>
    </font>
    <font>
      <sz val="18"/>
      <color theme="1"/>
      <name val="新細明體"/>
      <family val="1"/>
      <charset val="136"/>
      <scheme val="minor"/>
    </font>
    <font>
      <vertAlign val="subscript"/>
      <sz val="18"/>
      <color theme="1"/>
      <name val="新細明體"/>
      <family val="1"/>
      <charset val="136"/>
      <scheme val="minor"/>
    </font>
    <font>
      <vertAlign val="superscript"/>
      <sz val="18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  <xf numFmtId="0" fontId="0" fillId="0" borderId="4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B2" sqref="B2"/>
    </sheetView>
  </sheetViews>
  <sheetFormatPr defaultRowHeight="16.5" x14ac:dyDescent="0.25"/>
  <cols>
    <col min="1" max="1" width="6.75" bestFit="1" customWidth="1"/>
    <col min="2" max="5" width="32.625" customWidth="1"/>
    <col min="7" max="7" width="16.625" bestFit="1" customWidth="1"/>
    <col min="8" max="8" width="16" customWidth="1"/>
    <col min="9" max="9" width="13.5" customWidth="1"/>
    <col min="10" max="10" width="17" customWidth="1"/>
  </cols>
  <sheetData>
    <row r="1" spans="1:5" x14ac:dyDescent="0.25">
      <c r="A1" s="26" t="s">
        <v>9</v>
      </c>
      <c r="B1" s="27"/>
      <c r="C1" s="27"/>
      <c r="D1" s="27"/>
      <c r="E1" s="28"/>
    </row>
    <row r="2" spans="1:5" x14ac:dyDescent="0.25">
      <c r="A2" s="1" t="s">
        <v>0</v>
      </c>
      <c r="B2" s="9" t="s">
        <v>36</v>
      </c>
      <c r="C2" s="9" t="s">
        <v>37</v>
      </c>
      <c r="D2" s="9" t="s">
        <v>38</v>
      </c>
      <c r="E2" s="9" t="s">
        <v>39</v>
      </c>
    </row>
    <row r="3" spans="1:5" ht="57" customHeight="1" x14ac:dyDescent="0.25">
      <c r="A3" s="9" t="s">
        <v>1</v>
      </c>
      <c r="B3" s="2" t="s">
        <v>40</v>
      </c>
      <c r="C3" s="2" t="s">
        <v>42</v>
      </c>
      <c r="D3" s="3" t="s">
        <v>43</v>
      </c>
      <c r="E3" s="2" t="s">
        <v>44</v>
      </c>
    </row>
    <row r="4" spans="1:5" ht="57" customHeight="1" x14ac:dyDescent="0.25">
      <c r="A4" s="9" t="s">
        <v>2</v>
      </c>
      <c r="B4" s="3" t="s">
        <v>48</v>
      </c>
      <c r="C4" s="3" t="s">
        <v>47</v>
      </c>
      <c r="D4" s="3" t="s">
        <v>46</v>
      </c>
      <c r="E4" s="2" t="s">
        <v>45</v>
      </c>
    </row>
    <row r="5" spans="1:5" ht="57" customHeight="1" x14ac:dyDescent="0.25">
      <c r="A5" s="10" t="s">
        <v>3</v>
      </c>
      <c r="B5" s="2" t="s">
        <v>49</v>
      </c>
      <c r="C5" s="2" t="s">
        <v>50</v>
      </c>
      <c r="D5" s="2" t="s">
        <v>52</v>
      </c>
      <c r="E5" s="2" t="s">
        <v>51</v>
      </c>
    </row>
    <row r="6" spans="1:5" ht="57" customHeight="1" x14ac:dyDescent="0.25">
      <c r="A6" s="9" t="s">
        <v>4</v>
      </c>
      <c r="B6" s="2" t="s">
        <v>56</v>
      </c>
      <c r="C6" s="2" t="s">
        <v>55</v>
      </c>
      <c r="D6" s="2" t="s">
        <v>54</v>
      </c>
      <c r="E6" s="2" t="s">
        <v>53</v>
      </c>
    </row>
    <row r="7" spans="1:5" ht="57" customHeight="1" x14ac:dyDescent="0.25">
      <c r="A7" s="8" t="s">
        <v>5</v>
      </c>
      <c r="B7" s="2" t="s">
        <v>41</v>
      </c>
      <c r="C7" s="2" t="s">
        <v>6</v>
      </c>
      <c r="D7" s="2" t="s">
        <v>7</v>
      </c>
      <c r="E7" s="2" t="s">
        <v>8</v>
      </c>
    </row>
    <row r="13" spans="1:5" ht="42.75" customHeight="1" x14ac:dyDescent="0.25"/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selection activeCell="K2" sqref="K2"/>
    </sheetView>
  </sheetViews>
  <sheetFormatPr defaultRowHeight="16.5" x14ac:dyDescent="0.25"/>
  <cols>
    <col min="1" max="1" width="9" style="5"/>
    <col min="2" max="2" width="12.875" style="5" customWidth="1"/>
    <col min="3" max="3" width="20.625" customWidth="1"/>
    <col min="4" max="4" width="2.625" style="20" hidden="1" customWidth="1"/>
    <col min="5" max="5" width="20.625" customWidth="1"/>
    <col min="6" max="6" width="2.625" hidden="1" customWidth="1"/>
    <col min="7" max="7" width="20.625" customWidth="1"/>
    <col min="8" max="8" width="2.625" hidden="1" customWidth="1"/>
    <col min="9" max="9" width="20.625" customWidth="1"/>
    <col min="10" max="10" width="2.625" hidden="1" customWidth="1"/>
    <col min="11" max="11" width="20.625" customWidth="1"/>
    <col min="12" max="12" width="2.625" hidden="1" customWidth="1"/>
    <col min="13" max="14" width="8" style="21" bestFit="1" customWidth="1"/>
    <col min="15" max="15" width="9" customWidth="1"/>
    <col min="16" max="16" width="13.625" customWidth="1"/>
    <col min="17" max="20" width="13.625" hidden="1" customWidth="1"/>
    <col min="21" max="21" width="16.125" hidden="1" customWidth="1"/>
    <col min="22" max="22" width="5.5" hidden="1" customWidth="1"/>
    <col min="23" max="23" width="9.75" hidden="1" customWidth="1"/>
  </cols>
  <sheetData>
    <row r="1" spans="1:23" s="5" customFormat="1" ht="45" customHeight="1" x14ac:dyDescent="0.25">
      <c r="A1" s="4" t="s">
        <v>63</v>
      </c>
      <c r="B1" s="23" t="s">
        <v>58</v>
      </c>
      <c r="C1" s="7" t="str">
        <f>("1."&amp;Q1)</f>
        <v>1.正確性</v>
      </c>
      <c r="D1" s="12"/>
      <c r="E1" s="7" t="str">
        <f>("2."&amp;R1)</f>
        <v>2.結構</v>
      </c>
      <c r="F1" s="12"/>
      <c r="G1" s="4" t="str">
        <f>("3."&amp;S1)</f>
        <v>3.清晰度</v>
      </c>
      <c r="H1" s="4"/>
      <c r="I1" s="4" t="str">
        <f>("4."&amp;T1)</f>
        <v>4.佈局</v>
      </c>
      <c r="J1" s="4"/>
      <c r="K1" s="4" t="str">
        <f>("5."&amp;U1)</f>
        <v>5.例外</v>
      </c>
      <c r="L1" s="4"/>
      <c r="M1" s="13" t="s">
        <v>59</v>
      </c>
      <c r="N1" s="13" t="s">
        <v>60</v>
      </c>
      <c r="P1"/>
      <c r="Q1" s="14" t="str">
        <f>程式完整度!A3</f>
        <v>正確性</v>
      </c>
      <c r="R1" s="14" t="str">
        <f>程式完整度!A4</f>
        <v>結構</v>
      </c>
      <c r="S1" s="14" t="str">
        <f>程式完整度!A5</f>
        <v>清晰度</v>
      </c>
      <c r="T1" s="14" t="str">
        <f>程式完整度!A6</f>
        <v>佈局</v>
      </c>
      <c r="U1" s="14" t="str">
        <f>程式完整度!A7</f>
        <v>例外</v>
      </c>
      <c r="V1" s="29" t="s">
        <v>57</v>
      </c>
      <c r="W1" s="30"/>
    </row>
    <row r="2" spans="1:23" x14ac:dyDescent="0.25">
      <c r="A2" s="25" t="s">
        <v>64</v>
      </c>
      <c r="B2" s="24" t="s">
        <v>61</v>
      </c>
      <c r="C2" s="15"/>
      <c r="D2" s="16" t="str">
        <f>IFERROR(VLOOKUP(C2,$Q$2:$V$5,6,FALSE),"")</f>
        <v/>
      </c>
      <c r="E2" s="17"/>
      <c r="F2" s="17" t="str">
        <f>IFERROR(VLOOKUP(E2,$R$2:$V$5,5,FALSE),"")</f>
        <v/>
      </c>
      <c r="G2" s="17"/>
      <c r="H2" s="17" t="str">
        <f>IFERROR(VLOOKUP(G2,$S$2:$V$5,4,FALSE),"")</f>
        <v/>
      </c>
      <c r="I2" s="17"/>
      <c r="J2" s="17" t="str">
        <f>IFERROR(VLOOKUP(I2,$T$2:$V$5,3,FALSE),"")</f>
        <v/>
      </c>
      <c r="K2" s="17"/>
      <c r="L2" s="17" t="str">
        <f>IFERROR(VLOOKUP(K2,$U$2:$V$5,2,FALSE),"")</f>
        <v/>
      </c>
      <c r="M2" s="18">
        <f>SUM(D2,F2,H2,J2,L2)</f>
        <v>0</v>
      </c>
      <c r="N2" s="19">
        <f>M2*100/20</f>
        <v>0</v>
      </c>
      <c r="Q2" s="11" t="str">
        <f>程式完整度!B3</f>
        <v>(1)我認為該程式根本不會運行。
(2)完成低於50%的規範。
(3)我認為程式碼 50% 以上的錯誤。</v>
      </c>
      <c r="R2" s="11" t="str">
        <f>程式完整度!B4</f>
        <v>(1)變數類型和資料結構（例如，陣列/串列)正確使用不到 50%。
(2)程式碼不使用抽象方法（例如，迴圈）。</v>
      </c>
      <c r="S2" s="11" t="str">
        <f>程式完整度!B5</f>
        <v>(1)許多全域變數和遺漏不明確的變數。
(2)程式碼難懂，沒有使用適當的語言能力。</v>
      </c>
      <c r="T2" s="11" t="str">
        <f>程式完整度!B6</f>
        <v>(1)不使用空格（例如，內縮、空行）。
(2)根本沒有註解。</v>
      </c>
      <c r="U2" s="11" t="str">
        <f>程式完整度!B7</f>
        <v>此程式碼中沒有使用退出狀態</v>
      </c>
      <c r="V2" s="14">
        <v>1</v>
      </c>
      <c r="W2" s="14" t="str">
        <f>程式完整度!B2</f>
        <v>不滿意(1)</v>
      </c>
    </row>
    <row r="3" spans="1:23" x14ac:dyDescent="0.25">
      <c r="A3" s="25" t="s">
        <v>72</v>
      </c>
      <c r="B3" s="24" t="s">
        <v>10</v>
      </c>
      <c r="C3" s="15"/>
      <c r="D3" s="16" t="str">
        <f t="shared" ref="D3:D28" si="0">IFERROR(VLOOKUP(C3,$Q$2:$V$5,6,FALSE),"")</f>
        <v/>
      </c>
      <c r="E3" s="17"/>
      <c r="F3" s="17" t="str">
        <f t="shared" ref="F3:F28" si="1">IFERROR(VLOOKUP(E3,$R$2:$V$5,5,FALSE),"")</f>
        <v/>
      </c>
      <c r="G3" s="17"/>
      <c r="H3" s="17" t="str">
        <f t="shared" ref="H3:H28" si="2">IFERROR(VLOOKUP(G3,$S$2:$V$5,4,FALSE),"")</f>
        <v/>
      </c>
      <c r="I3" s="17"/>
      <c r="J3" s="17" t="str">
        <f t="shared" ref="J3:J28" si="3">IFERROR(VLOOKUP(I3,$T$2:$V$5,3,FALSE),"")</f>
        <v/>
      </c>
      <c r="K3" s="17"/>
      <c r="L3" s="17" t="str">
        <f t="shared" ref="L3:L28" si="4">IFERROR(VLOOKUP(K3,$U$2:$V$5,2,FALSE),"")</f>
        <v/>
      </c>
      <c r="M3" s="18">
        <f t="shared" ref="M3:M27" si="5">SUM(D3,F3,H3,J3,L3)</f>
        <v>0</v>
      </c>
      <c r="N3" s="19">
        <f t="shared" ref="N3:N28" si="6">M3*100/20</f>
        <v>0</v>
      </c>
      <c r="Q3" s="11" t="str">
        <f>程式完整度!C3</f>
        <v>(1)我認為該程式會運行，但大多不正確。
(2)完成50 % 到 69%的規範。
我認為程式31% 到 50% 的錯誤。</v>
      </c>
      <c r="R3" s="11" t="str">
        <f>程式完整度!C4</f>
        <v>(1)變數類型和資料結構（例如，陣列/串列)正確使用50% 到 69%。
(2)程式碼在某些情況下使用抽象方法。</v>
      </c>
      <c r="S3" s="11" t="str">
        <f>程式完整度!C5</f>
        <v>(1)很少全域變數，很少有模糊的命名。
(2)程式碼難以閱讀；語言能力使用不佳。</v>
      </c>
      <c r="T3" s="11" t="str">
        <f>程式完整度!C6</f>
        <v>(1)使用了空格但內縮不一致。
(2)冗長、不必要、不正確或格式錯誤的註解。</v>
      </c>
      <c r="U3" s="11" t="str">
        <f>程式完整度!C7</f>
        <v>使用很少的退出狀態</v>
      </c>
      <c r="V3" s="14">
        <v>2</v>
      </c>
      <c r="W3" s="14" t="str">
        <f>程式完整度!C2</f>
        <v>滿意的(2)</v>
      </c>
    </row>
    <row r="4" spans="1:23" x14ac:dyDescent="0.25">
      <c r="A4" s="25" t="s">
        <v>65</v>
      </c>
      <c r="B4" s="24" t="s">
        <v>11</v>
      </c>
      <c r="C4" s="15"/>
      <c r="D4" s="16" t="str">
        <f t="shared" si="0"/>
        <v/>
      </c>
      <c r="E4" s="17"/>
      <c r="F4" s="17" t="str">
        <f t="shared" si="1"/>
        <v/>
      </c>
      <c r="G4" s="17"/>
      <c r="H4" s="17" t="str">
        <f t="shared" si="2"/>
        <v/>
      </c>
      <c r="I4" s="17"/>
      <c r="J4" s="17" t="str">
        <f t="shared" si="3"/>
        <v/>
      </c>
      <c r="K4" s="17"/>
      <c r="L4" s="17" t="str">
        <f t="shared" si="4"/>
        <v/>
      </c>
      <c r="M4" s="18">
        <f t="shared" si="5"/>
        <v>0</v>
      </c>
      <c r="N4" s="19">
        <f t="shared" si="6"/>
        <v>0</v>
      </c>
      <c r="Q4" s="11" t="str">
        <f>程式完整度!D3</f>
        <v>(1)我認為該程式會運行，但略有錯誤。
(2)完成 70% 到 89%的規範。
我認為程式碼11% 到 30% 的錯誤。</v>
      </c>
      <c r="R4" s="11" t="str">
        <f>程式完整度!D4</f>
        <v>(1)變數類型和資料結構（例如，陣列/串列)正確使用70% 到 89%。
(2)程式碼在大多數情況下使用抽象方法</v>
      </c>
      <c r="S4" s="11" t="str">
        <f>程式完整度!D5</f>
        <v>(1)無全域變數，明確命名。
(2)使用了語言能力，但很難閱讀一次就能掌握。</v>
      </c>
      <c r="T4" s="11" t="str">
        <f>程式完整度!D6</f>
        <v>(1)運用空格使程式相當容易閱讀。
(2)局部寫得不好或格式不正確的註解。</v>
      </c>
      <c r="U4" s="11" t="str">
        <f>程式完整度!D7</f>
        <v>有使用退出狀態，但在每項工作中都使用了很多。</v>
      </c>
      <c r="V4" s="14">
        <v>3</v>
      </c>
      <c r="W4" s="14" t="str">
        <f>程式完整度!D2</f>
        <v>好的(3)</v>
      </c>
    </row>
    <row r="5" spans="1:23" x14ac:dyDescent="0.25">
      <c r="A5" s="25" t="s">
        <v>66</v>
      </c>
      <c r="B5" s="24" t="s">
        <v>12</v>
      </c>
      <c r="C5" s="15"/>
      <c r="D5" s="16" t="str">
        <f t="shared" si="0"/>
        <v/>
      </c>
      <c r="E5" s="17"/>
      <c r="F5" s="17" t="str">
        <f t="shared" si="1"/>
        <v/>
      </c>
      <c r="G5" s="17"/>
      <c r="H5" s="17" t="str">
        <f t="shared" si="2"/>
        <v/>
      </c>
      <c r="I5" s="17"/>
      <c r="J5" s="17" t="str">
        <f t="shared" si="3"/>
        <v/>
      </c>
      <c r="K5" s="17"/>
      <c r="L5" s="17" t="str">
        <f t="shared" si="4"/>
        <v/>
      </c>
      <c r="M5" s="18">
        <f t="shared" si="5"/>
        <v>0</v>
      </c>
      <c r="N5" s="19">
        <f t="shared" si="6"/>
        <v>0</v>
      </c>
      <c r="P5" s="6"/>
      <c r="Q5" s="11" t="str">
        <f>程式完整度!E3</f>
        <v>(1)我認為該程式會運行，有正確的輸入及輸出。
(2)該程式滿足 90% 到 100%的規範。
我認為該程式沒有錯誤。</v>
      </c>
      <c r="R5" s="11" t="str">
        <f>程式完整度!E4</f>
        <v>(1)適當選擇變數類型、全域、參數和資料結構。
(2)程式碼在所有情況下都使用抽象方法。</v>
      </c>
      <c r="S5" s="11" t="str">
        <f>程式完整度!E5</f>
        <v>(1)變數的名稱清楚地表明了它們的用途，並且全域變數的使用謹慎且適當。
(2)格式良好、易於理解的程式碼；適當使用語言能力。</v>
      </c>
      <c r="T5" s="11" t="str">
        <f>程式完整度!E6</f>
        <v>(1)內縮分解為適當的較小邏輯單元。
(2)簡潔、有意義且格式正確的註解。</v>
      </c>
      <c r="U5" s="11" t="str">
        <f>程式完整度!E7</f>
        <v>退出狀態適度使用，且不是每項工作的工具。</v>
      </c>
      <c r="V5" s="14">
        <v>4</v>
      </c>
      <c r="W5" s="14" t="str">
        <f>程式完整度!E2</f>
        <v>優秀的(4)</v>
      </c>
    </row>
    <row r="6" spans="1:23" x14ac:dyDescent="0.25">
      <c r="A6" s="25" t="s">
        <v>67</v>
      </c>
      <c r="B6" s="24" t="s">
        <v>13</v>
      </c>
      <c r="C6" s="15"/>
      <c r="D6" s="16" t="str">
        <f t="shared" si="0"/>
        <v/>
      </c>
      <c r="E6" s="17"/>
      <c r="F6" s="17" t="str">
        <f t="shared" si="1"/>
        <v/>
      </c>
      <c r="G6" s="17"/>
      <c r="H6" s="17" t="str">
        <f t="shared" si="2"/>
        <v/>
      </c>
      <c r="I6" s="17"/>
      <c r="J6" s="17" t="str">
        <f t="shared" si="3"/>
        <v/>
      </c>
      <c r="K6" s="17"/>
      <c r="L6" s="17" t="str">
        <f t="shared" si="4"/>
        <v/>
      </c>
      <c r="M6" s="18">
        <f t="shared" si="5"/>
        <v>0</v>
      </c>
      <c r="N6" s="19">
        <f t="shared" si="6"/>
        <v>0</v>
      </c>
      <c r="Q6" s="6"/>
      <c r="R6" s="6"/>
      <c r="S6" s="6"/>
      <c r="T6" s="6"/>
      <c r="U6" s="6"/>
      <c r="V6" s="22"/>
    </row>
    <row r="7" spans="1:23" x14ac:dyDescent="0.25">
      <c r="A7" s="25" t="s">
        <v>68</v>
      </c>
      <c r="B7" s="24" t="s">
        <v>14</v>
      </c>
      <c r="C7" s="15"/>
      <c r="D7" s="16" t="str">
        <f t="shared" si="0"/>
        <v/>
      </c>
      <c r="E7" s="17"/>
      <c r="F7" s="17" t="str">
        <f t="shared" si="1"/>
        <v/>
      </c>
      <c r="G7" s="17"/>
      <c r="H7" s="17" t="str">
        <f t="shared" si="2"/>
        <v/>
      </c>
      <c r="I7" s="17"/>
      <c r="J7" s="17" t="str">
        <f t="shared" si="3"/>
        <v/>
      </c>
      <c r="K7" s="17"/>
      <c r="L7" s="17" t="str">
        <f t="shared" si="4"/>
        <v/>
      </c>
      <c r="M7" s="18">
        <f t="shared" si="5"/>
        <v>0</v>
      </c>
      <c r="N7" s="19">
        <f t="shared" si="6"/>
        <v>0</v>
      </c>
    </row>
    <row r="8" spans="1:23" x14ac:dyDescent="0.25">
      <c r="A8" s="25" t="s">
        <v>69</v>
      </c>
      <c r="B8" s="24" t="s">
        <v>15</v>
      </c>
      <c r="C8" s="15"/>
      <c r="D8" s="16" t="str">
        <f t="shared" si="0"/>
        <v/>
      </c>
      <c r="E8" s="17"/>
      <c r="F8" s="17" t="str">
        <f t="shared" si="1"/>
        <v/>
      </c>
      <c r="G8" s="17"/>
      <c r="H8" s="17" t="str">
        <f t="shared" si="2"/>
        <v/>
      </c>
      <c r="I8" s="17"/>
      <c r="J8" s="17" t="str">
        <f t="shared" si="3"/>
        <v/>
      </c>
      <c r="K8" s="17"/>
      <c r="L8" s="17" t="str">
        <f t="shared" si="4"/>
        <v/>
      </c>
      <c r="M8" s="18">
        <f t="shared" si="5"/>
        <v>0</v>
      </c>
      <c r="N8" s="19">
        <f t="shared" si="6"/>
        <v>0</v>
      </c>
    </row>
    <row r="9" spans="1:23" x14ac:dyDescent="0.25">
      <c r="A9" s="25" t="s">
        <v>70</v>
      </c>
      <c r="B9" s="24" t="s">
        <v>16</v>
      </c>
      <c r="C9" s="15"/>
      <c r="D9" s="16" t="str">
        <f t="shared" si="0"/>
        <v/>
      </c>
      <c r="E9" s="17"/>
      <c r="F9" s="17" t="str">
        <f t="shared" si="1"/>
        <v/>
      </c>
      <c r="G9" s="17"/>
      <c r="H9" s="17" t="str">
        <f t="shared" si="2"/>
        <v/>
      </c>
      <c r="I9" s="17"/>
      <c r="J9" s="17" t="str">
        <f t="shared" si="3"/>
        <v/>
      </c>
      <c r="K9" s="17"/>
      <c r="L9" s="17" t="str">
        <f t="shared" si="4"/>
        <v/>
      </c>
      <c r="M9" s="18">
        <f t="shared" si="5"/>
        <v>0</v>
      </c>
      <c r="N9" s="19">
        <f t="shared" si="6"/>
        <v>0</v>
      </c>
    </row>
    <row r="10" spans="1:23" x14ac:dyDescent="0.25">
      <c r="A10" s="25" t="s">
        <v>71</v>
      </c>
      <c r="B10" s="24" t="s">
        <v>17</v>
      </c>
      <c r="C10" s="15"/>
      <c r="D10" s="16" t="str">
        <f t="shared" si="0"/>
        <v/>
      </c>
      <c r="E10" s="17"/>
      <c r="F10" s="17" t="str">
        <f t="shared" si="1"/>
        <v/>
      </c>
      <c r="G10" s="17"/>
      <c r="H10" s="17" t="str">
        <f t="shared" si="2"/>
        <v/>
      </c>
      <c r="I10" s="17"/>
      <c r="J10" s="17" t="str">
        <f t="shared" si="3"/>
        <v/>
      </c>
      <c r="K10" s="17"/>
      <c r="L10" s="17" t="str">
        <f t="shared" si="4"/>
        <v/>
      </c>
      <c r="M10" s="18">
        <f t="shared" si="5"/>
        <v>0</v>
      </c>
      <c r="N10" s="19">
        <f t="shared" si="6"/>
        <v>0</v>
      </c>
    </row>
    <row r="11" spans="1:23" x14ac:dyDescent="0.25">
      <c r="A11" s="25" t="s">
        <v>73</v>
      </c>
      <c r="B11" s="24" t="s">
        <v>18</v>
      </c>
      <c r="C11" s="15"/>
      <c r="D11" s="16" t="str">
        <f t="shared" si="0"/>
        <v/>
      </c>
      <c r="E11" s="17"/>
      <c r="F11" s="17" t="str">
        <f t="shared" si="1"/>
        <v/>
      </c>
      <c r="G11" s="17"/>
      <c r="H11" s="17" t="str">
        <f t="shared" si="2"/>
        <v/>
      </c>
      <c r="I11" s="17"/>
      <c r="J11" s="17" t="str">
        <f t="shared" si="3"/>
        <v/>
      </c>
      <c r="K11" s="17"/>
      <c r="L11" s="17" t="str">
        <f t="shared" si="4"/>
        <v/>
      </c>
      <c r="M11" s="18">
        <f t="shared" si="5"/>
        <v>0</v>
      </c>
      <c r="N11" s="19">
        <f t="shared" si="6"/>
        <v>0</v>
      </c>
    </row>
    <row r="12" spans="1:23" x14ac:dyDescent="0.25">
      <c r="A12" s="25" t="s">
        <v>74</v>
      </c>
      <c r="B12" s="24" t="s">
        <v>19</v>
      </c>
      <c r="C12" s="15"/>
      <c r="D12" s="16" t="str">
        <f t="shared" si="0"/>
        <v/>
      </c>
      <c r="E12" s="17"/>
      <c r="F12" s="17" t="str">
        <f t="shared" si="1"/>
        <v/>
      </c>
      <c r="G12" s="17"/>
      <c r="H12" s="17" t="str">
        <f t="shared" si="2"/>
        <v/>
      </c>
      <c r="I12" s="17"/>
      <c r="J12" s="17" t="str">
        <f t="shared" si="3"/>
        <v/>
      </c>
      <c r="K12" s="17"/>
      <c r="L12" s="17" t="str">
        <f t="shared" si="4"/>
        <v/>
      </c>
      <c r="M12" s="18">
        <f t="shared" si="5"/>
        <v>0</v>
      </c>
      <c r="N12" s="19">
        <f t="shared" si="6"/>
        <v>0</v>
      </c>
    </row>
    <row r="13" spans="1:23" x14ac:dyDescent="0.25">
      <c r="A13" s="25" t="s">
        <v>75</v>
      </c>
      <c r="B13" s="24" t="s">
        <v>20</v>
      </c>
      <c r="C13" s="15"/>
      <c r="D13" s="16" t="str">
        <f t="shared" si="0"/>
        <v/>
      </c>
      <c r="E13" s="17"/>
      <c r="F13" s="17" t="str">
        <f t="shared" si="1"/>
        <v/>
      </c>
      <c r="G13" s="17"/>
      <c r="H13" s="17" t="str">
        <f t="shared" si="2"/>
        <v/>
      </c>
      <c r="I13" s="17"/>
      <c r="J13" s="17" t="str">
        <f t="shared" si="3"/>
        <v/>
      </c>
      <c r="K13" s="17"/>
      <c r="L13" s="17" t="str">
        <f t="shared" si="4"/>
        <v/>
      </c>
      <c r="M13" s="18">
        <f t="shared" si="5"/>
        <v>0</v>
      </c>
      <c r="N13" s="19">
        <f t="shared" si="6"/>
        <v>0</v>
      </c>
    </row>
    <row r="14" spans="1:23" x14ac:dyDescent="0.25">
      <c r="A14" s="25" t="s">
        <v>76</v>
      </c>
      <c r="B14" s="24" t="s">
        <v>21</v>
      </c>
      <c r="C14" s="15"/>
      <c r="D14" s="16" t="str">
        <f t="shared" si="0"/>
        <v/>
      </c>
      <c r="E14" s="17"/>
      <c r="F14" s="17" t="str">
        <f t="shared" si="1"/>
        <v/>
      </c>
      <c r="G14" s="17"/>
      <c r="H14" s="17" t="str">
        <f t="shared" si="2"/>
        <v/>
      </c>
      <c r="I14" s="17"/>
      <c r="J14" s="17" t="str">
        <f t="shared" si="3"/>
        <v/>
      </c>
      <c r="K14" s="17"/>
      <c r="L14" s="17" t="str">
        <f t="shared" si="4"/>
        <v/>
      </c>
      <c r="M14" s="18">
        <f t="shared" si="5"/>
        <v>0</v>
      </c>
      <c r="N14" s="19">
        <f t="shared" si="6"/>
        <v>0</v>
      </c>
    </row>
    <row r="15" spans="1:23" x14ac:dyDescent="0.25">
      <c r="A15" s="25" t="s">
        <v>77</v>
      </c>
      <c r="B15" s="24" t="s">
        <v>22</v>
      </c>
      <c r="C15" s="15"/>
      <c r="D15" s="16" t="str">
        <f t="shared" si="0"/>
        <v/>
      </c>
      <c r="E15" s="17"/>
      <c r="F15" s="17" t="str">
        <f t="shared" si="1"/>
        <v/>
      </c>
      <c r="G15" s="17"/>
      <c r="H15" s="17" t="str">
        <f t="shared" si="2"/>
        <v/>
      </c>
      <c r="I15" s="17"/>
      <c r="J15" s="17" t="str">
        <f t="shared" si="3"/>
        <v/>
      </c>
      <c r="K15" s="17"/>
      <c r="L15" s="17" t="str">
        <f t="shared" si="4"/>
        <v/>
      </c>
      <c r="M15" s="18">
        <f t="shared" si="5"/>
        <v>0</v>
      </c>
      <c r="N15" s="19">
        <f t="shared" si="6"/>
        <v>0</v>
      </c>
    </row>
    <row r="16" spans="1:23" x14ac:dyDescent="0.25">
      <c r="A16" s="25" t="s">
        <v>78</v>
      </c>
      <c r="B16" s="24" t="s">
        <v>23</v>
      </c>
      <c r="C16" s="15"/>
      <c r="D16" s="16" t="str">
        <f t="shared" si="0"/>
        <v/>
      </c>
      <c r="E16" s="17"/>
      <c r="F16" s="17" t="str">
        <f t="shared" si="1"/>
        <v/>
      </c>
      <c r="G16" s="17"/>
      <c r="H16" s="17" t="str">
        <f t="shared" si="2"/>
        <v/>
      </c>
      <c r="I16" s="17"/>
      <c r="J16" s="17" t="str">
        <f t="shared" si="3"/>
        <v/>
      </c>
      <c r="K16" s="17"/>
      <c r="L16" s="17" t="str">
        <f t="shared" si="4"/>
        <v/>
      </c>
      <c r="M16" s="18">
        <f t="shared" si="5"/>
        <v>0</v>
      </c>
      <c r="N16" s="19">
        <f t="shared" si="6"/>
        <v>0</v>
      </c>
    </row>
    <row r="17" spans="1:14" x14ac:dyDescent="0.25">
      <c r="A17" s="25" t="s">
        <v>79</v>
      </c>
      <c r="B17" s="24" t="s">
        <v>24</v>
      </c>
      <c r="C17" s="15"/>
      <c r="D17" s="16" t="str">
        <f t="shared" si="0"/>
        <v/>
      </c>
      <c r="E17" s="17"/>
      <c r="F17" s="17" t="str">
        <f t="shared" si="1"/>
        <v/>
      </c>
      <c r="G17" s="17"/>
      <c r="H17" s="17" t="str">
        <f t="shared" si="2"/>
        <v/>
      </c>
      <c r="I17" s="17"/>
      <c r="J17" s="17" t="str">
        <f t="shared" si="3"/>
        <v/>
      </c>
      <c r="K17" s="17"/>
      <c r="L17" s="17" t="str">
        <f t="shared" si="4"/>
        <v/>
      </c>
      <c r="M17" s="18">
        <f t="shared" si="5"/>
        <v>0</v>
      </c>
      <c r="N17" s="19">
        <f t="shared" si="6"/>
        <v>0</v>
      </c>
    </row>
    <row r="18" spans="1:14" x14ac:dyDescent="0.25">
      <c r="A18" s="25" t="s">
        <v>80</v>
      </c>
      <c r="B18" s="24" t="s">
        <v>25</v>
      </c>
      <c r="C18" s="15"/>
      <c r="D18" s="16" t="str">
        <f t="shared" si="0"/>
        <v/>
      </c>
      <c r="E18" s="17"/>
      <c r="F18" s="17" t="str">
        <f t="shared" si="1"/>
        <v/>
      </c>
      <c r="G18" s="17"/>
      <c r="H18" s="17" t="str">
        <f t="shared" si="2"/>
        <v/>
      </c>
      <c r="I18" s="17"/>
      <c r="J18" s="17" t="str">
        <f t="shared" si="3"/>
        <v/>
      </c>
      <c r="K18" s="17"/>
      <c r="L18" s="17" t="str">
        <f t="shared" si="4"/>
        <v/>
      </c>
      <c r="M18" s="18">
        <f t="shared" si="5"/>
        <v>0</v>
      </c>
      <c r="N18" s="19">
        <f t="shared" si="6"/>
        <v>0</v>
      </c>
    </row>
    <row r="19" spans="1:14" x14ac:dyDescent="0.25">
      <c r="A19" s="25" t="s">
        <v>81</v>
      </c>
      <c r="B19" s="24" t="s">
        <v>26</v>
      </c>
      <c r="C19" s="15"/>
      <c r="D19" s="16" t="str">
        <f t="shared" si="0"/>
        <v/>
      </c>
      <c r="E19" s="17"/>
      <c r="F19" s="17" t="str">
        <f t="shared" si="1"/>
        <v/>
      </c>
      <c r="G19" s="17"/>
      <c r="H19" s="17" t="str">
        <f t="shared" si="2"/>
        <v/>
      </c>
      <c r="I19" s="17"/>
      <c r="J19" s="17" t="str">
        <f t="shared" si="3"/>
        <v/>
      </c>
      <c r="K19" s="17"/>
      <c r="L19" s="17" t="str">
        <f t="shared" si="4"/>
        <v/>
      </c>
      <c r="M19" s="18">
        <f t="shared" si="5"/>
        <v>0</v>
      </c>
      <c r="N19" s="19">
        <f t="shared" si="6"/>
        <v>0</v>
      </c>
    </row>
    <row r="20" spans="1:14" x14ac:dyDescent="0.25">
      <c r="A20" s="25" t="s">
        <v>82</v>
      </c>
      <c r="B20" s="24" t="s">
        <v>27</v>
      </c>
      <c r="C20" s="15"/>
      <c r="D20" s="16" t="str">
        <f t="shared" si="0"/>
        <v/>
      </c>
      <c r="E20" s="17"/>
      <c r="F20" s="17" t="str">
        <f t="shared" si="1"/>
        <v/>
      </c>
      <c r="G20" s="17"/>
      <c r="H20" s="17" t="str">
        <f t="shared" si="2"/>
        <v/>
      </c>
      <c r="I20" s="17"/>
      <c r="J20" s="17" t="str">
        <f t="shared" si="3"/>
        <v/>
      </c>
      <c r="K20" s="17"/>
      <c r="L20" s="17" t="str">
        <f t="shared" si="4"/>
        <v/>
      </c>
      <c r="M20" s="18">
        <f t="shared" si="5"/>
        <v>0</v>
      </c>
      <c r="N20" s="19">
        <f t="shared" si="6"/>
        <v>0</v>
      </c>
    </row>
    <row r="21" spans="1:14" x14ac:dyDescent="0.25">
      <c r="A21" s="25" t="s">
        <v>83</v>
      </c>
      <c r="B21" s="24" t="s">
        <v>28</v>
      </c>
      <c r="C21" s="15"/>
      <c r="D21" s="16" t="str">
        <f t="shared" si="0"/>
        <v/>
      </c>
      <c r="E21" s="17"/>
      <c r="F21" s="17" t="str">
        <f t="shared" si="1"/>
        <v/>
      </c>
      <c r="G21" s="17"/>
      <c r="H21" s="17" t="str">
        <f t="shared" si="2"/>
        <v/>
      </c>
      <c r="I21" s="17"/>
      <c r="J21" s="17" t="str">
        <f t="shared" si="3"/>
        <v/>
      </c>
      <c r="K21" s="17"/>
      <c r="L21" s="17" t="str">
        <f t="shared" si="4"/>
        <v/>
      </c>
      <c r="M21" s="18">
        <f t="shared" si="5"/>
        <v>0</v>
      </c>
      <c r="N21" s="19">
        <f t="shared" si="6"/>
        <v>0</v>
      </c>
    </row>
    <row r="22" spans="1:14" x14ac:dyDescent="0.25">
      <c r="A22" s="25" t="s">
        <v>84</v>
      </c>
      <c r="B22" s="24" t="s">
        <v>29</v>
      </c>
      <c r="C22" s="15"/>
      <c r="D22" s="16" t="str">
        <f t="shared" si="0"/>
        <v/>
      </c>
      <c r="E22" s="17"/>
      <c r="F22" s="17" t="str">
        <f t="shared" si="1"/>
        <v/>
      </c>
      <c r="G22" s="17"/>
      <c r="H22" s="17" t="str">
        <f t="shared" si="2"/>
        <v/>
      </c>
      <c r="I22" s="17"/>
      <c r="J22" s="17" t="str">
        <f t="shared" si="3"/>
        <v/>
      </c>
      <c r="K22" s="17"/>
      <c r="L22" s="17" t="str">
        <f t="shared" si="4"/>
        <v/>
      </c>
      <c r="M22" s="18">
        <f t="shared" si="5"/>
        <v>0</v>
      </c>
      <c r="N22" s="19">
        <f t="shared" si="6"/>
        <v>0</v>
      </c>
    </row>
    <row r="23" spans="1:14" x14ac:dyDescent="0.25">
      <c r="A23" s="25" t="s">
        <v>85</v>
      </c>
      <c r="B23" s="24" t="s">
        <v>30</v>
      </c>
      <c r="C23" s="15"/>
      <c r="D23" s="16" t="str">
        <f t="shared" si="0"/>
        <v/>
      </c>
      <c r="E23" s="17"/>
      <c r="F23" s="17" t="str">
        <f t="shared" si="1"/>
        <v/>
      </c>
      <c r="G23" s="17"/>
      <c r="H23" s="17" t="str">
        <f t="shared" si="2"/>
        <v/>
      </c>
      <c r="I23" s="17"/>
      <c r="J23" s="17" t="str">
        <f t="shared" si="3"/>
        <v/>
      </c>
      <c r="K23" s="17"/>
      <c r="L23" s="17" t="str">
        <f t="shared" si="4"/>
        <v/>
      </c>
      <c r="M23" s="18">
        <f t="shared" si="5"/>
        <v>0</v>
      </c>
      <c r="N23" s="19">
        <f t="shared" si="6"/>
        <v>0</v>
      </c>
    </row>
    <row r="24" spans="1:14" x14ac:dyDescent="0.25">
      <c r="A24" s="25" t="s">
        <v>86</v>
      </c>
      <c r="B24" s="24" t="s">
        <v>31</v>
      </c>
      <c r="C24" s="15"/>
      <c r="D24" s="16" t="str">
        <f t="shared" si="0"/>
        <v/>
      </c>
      <c r="E24" s="17"/>
      <c r="F24" s="17" t="str">
        <f t="shared" si="1"/>
        <v/>
      </c>
      <c r="G24" s="17"/>
      <c r="H24" s="17" t="str">
        <f t="shared" si="2"/>
        <v/>
      </c>
      <c r="I24" s="17"/>
      <c r="J24" s="17" t="str">
        <f t="shared" si="3"/>
        <v/>
      </c>
      <c r="K24" s="17"/>
      <c r="L24" s="17" t="str">
        <f t="shared" si="4"/>
        <v/>
      </c>
      <c r="M24" s="18">
        <f t="shared" si="5"/>
        <v>0</v>
      </c>
      <c r="N24" s="19">
        <f t="shared" si="6"/>
        <v>0</v>
      </c>
    </row>
    <row r="25" spans="1:14" x14ac:dyDescent="0.25">
      <c r="A25" s="25" t="s">
        <v>87</v>
      </c>
      <c r="B25" s="24" t="s">
        <v>32</v>
      </c>
      <c r="C25" s="15"/>
      <c r="D25" s="16" t="str">
        <f t="shared" si="0"/>
        <v/>
      </c>
      <c r="E25" s="17"/>
      <c r="F25" s="17" t="str">
        <f t="shared" si="1"/>
        <v/>
      </c>
      <c r="G25" s="17"/>
      <c r="H25" s="17" t="str">
        <f t="shared" si="2"/>
        <v/>
      </c>
      <c r="I25" s="17"/>
      <c r="J25" s="17" t="str">
        <f t="shared" si="3"/>
        <v/>
      </c>
      <c r="K25" s="17"/>
      <c r="L25" s="17" t="str">
        <f t="shared" si="4"/>
        <v/>
      </c>
      <c r="M25" s="18">
        <f t="shared" si="5"/>
        <v>0</v>
      </c>
      <c r="N25" s="19">
        <f t="shared" si="6"/>
        <v>0</v>
      </c>
    </row>
    <row r="26" spans="1:14" x14ac:dyDescent="0.25">
      <c r="A26" s="25" t="s">
        <v>88</v>
      </c>
      <c r="B26" s="24" t="s">
        <v>33</v>
      </c>
      <c r="C26" s="15"/>
      <c r="D26" s="16" t="str">
        <f t="shared" si="0"/>
        <v/>
      </c>
      <c r="E26" s="17"/>
      <c r="F26" s="17" t="str">
        <f t="shared" si="1"/>
        <v/>
      </c>
      <c r="G26" s="17"/>
      <c r="H26" s="17" t="str">
        <f t="shared" si="2"/>
        <v/>
      </c>
      <c r="I26" s="17"/>
      <c r="J26" s="17" t="str">
        <f t="shared" si="3"/>
        <v/>
      </c>
      <c r="K26" s="17"/>
      <c r="L26" s="17" t="str">
        <f t="shared" si="4"/>
        <v/>
      </c>
      <c r="M26" s="18">
        <f t="shared" si="5"/>
        <v>0</v>
      </c>
      <c r="N26" s="19">
        <f t="shared" si="6"/>
        <v>0</v>
      </c>
    </row>
    <row r="27" spans="1:14" x14ac:dyDescent="0.25">
      <c r="A27" s="25" t="s">
        <v>89</v>
      </c>
      <c r="B27" s="24" t="s">
        <v>34</v>
      </c>
      <c r="C27" s="15"/>
      <c r="D27" s="16" t="str">
        <f t="shared" si="0"/>
        <v/>
      </c>
      <c r="E27" s="17"/>
      <c r="F27" s="17" t="str">
        <f t="shared" si="1"/>
        <v/>
      </c>
      <c r="G27" s="17"/>
      <c r="H27" s="17" t="str">
        <f t="shared" si="2"/>
        <v/>
      </c>
      <c r="I27" s="17"/>
      <c r="J27" s="17" t="str">
        <f t="shared" si="3"/>
        <v/>
      </c>
      <c r="K27" s="17"/>
      <c r="L27" s="17" t="str">
        <f t="shared" si="4"/>
        <v/>
      </c>
      <c r="M27" s="18">
        <f t="shared" si="5"/>
        <v>0</v>
      </c>
      <c r="N27" s="19">
        <f t="shared" si="6"/>
        <v>0</v>
      </c>
    </row>
    <row r="28" spans="1:14" x14ac:dyDescent="0.25">
      <c r="A28" s="25" t="s">
        <v>90</v>
      </c>
      <c r="B28" s="24" t="s">
        <v>35</v>
      </c>
      <c r="C28" s="15"/>
      <c r="D28" s="16" t="str">
        <f t="shared" si="0"/>
        <v/>
      </c>
      <c r="E28" s="17"/>
      <c r="F28" s="17" t="str">
        <f t="shared" si="1"/>
        <v/>
      </c>
      <c r="G28" s="17"/>
      <c r="H28" s="17" t="str">
        <f t="shared" si="2"/>
        <v/>
      </c>
      <c r="I28" s="17"/>
      <c r="J28" s="17" t="str">
        <f t="shared" si="3"/>
        <v/>
      </c>
      <c r="K28" s="17"/>
      <c r="L28" s="17" t="str">
        <f t="shared" si="4"/>
        <v/>
      </c>
      <c r="M28" s="18">
        <f>SUM(D28,F28,H28,J28,L28)</f>
        <v>0</v>
      </c>
      <c r="N28" s="19">
        <f t="shared" si="6"/>
        <v>0</v>
      </c>
    </row>
    <row r="29" spans="1:14" x14ac:dyDescent="0.25">
      <c r="A29" s="5" t="s">
        <v>62</v>
      </c>
      <c r="B29" s="5" t="s">
        <v>62</v>
      </c>
    </row>
    <row r="30" spans="1:14" x14ac:dyDescent="0.25">
      <c r="A30" s="5" t="s">
        <v>62</v>
      </c>
      <c r="B30" s="5" t="s">
        <v>62</v>
      </c>
    </row>
    <row r="31" spans="1:14" x14ac:dyDescent="0.25">
      <c r="A31" s="5" t="s">
        <v>62</v>
      </c>
      <c r="B31" s="5" t="s">
        <v>62</v>
      </c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</sheetData>
  <mergeCells count="1">
    <mergeCell ref="V1:W1"/>
  </mergeCells>
  <phoneticPr fontId="1" type="noConversion"/>
  <dataValidations count="5">
    <dataValidation type="list" allowBlank="1" showInputMessage="1" showErrorMessage="1" sqref="C2:C28">
      <formula1>$Q$2:$Q$5</formula1>
    </dataValidation>
    <dataValidation type="list" allowBlank="1" showInputMessage="1" showErrorMessage="1" sqref="E2:E28">
      <formula1>$R$2:$R$5</formula1>
    </dataValidation>
    <dataValidation type="list" allowBlank="1" showInputMessage="1" showErrorMessage="1" sqref="G2:G28">
      <formula1>$S$2:$S$5</formula1>
    </dataValidation>
    <dataValidation type="list" allowBlank="1" showInputMessage="1" showErrorMessage="1" sqref="I2:I28">
      <formula1>$T$2:$T$5</formula1>
    </dataValidation>
    <dataValidation type="list" allowBlank="1" showInputMessage="1" showErrorMessage="1" sqref="K2:K28">
      <formula1>$U$2:$U$5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程式完整度</vt:lpstr>
      <vt:lpstr>成績計算表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Chiang</dc:creator>
  <cp:lastModifiedBy>Beverly Chiang</cp:lastModifiedBy>
  <dcterms:created xsi:type="dcterms:W3CDTF">2021-06-25T07:04:09Z</dcterms:created>
  <dcterms:modified xsi:type="dcterms:W3CDTF">2021-07-09T02:42:38Z</dcterms:modified>
</cp:coreProperties>
</file>